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user/Desktop/LumixAI All Tools v1 2/"/>
    </mc:Choice>
  </mc:AlternateContent>
  <xr:revisionPtr revIDLastSave="0" documentId="13_ncr:1_{777B7E91-D2E8-C44E-A7F3-DAD9B03BF8D3}" xr6:coauthVersionLast="47" xr6:coauthVersionMax="47" xr10:uidLastSave="{00000000-0000-0000-0000-000000000000}"/>
  <bookViews>
    <workbookView xWindow="0" yWindow="500" windowWidth="28800" windowHeight="16300" xr2:uid="{00000000-000D-0000-FFFF-FFFF00000000}"/>
  </bookViews>
  <sheets>
    <sheet name="Cover" sheetId="1" r:id="rId1"/>
    <sheet name="How To Guide" sheetId="2" r:id="rId2"/>
    <sheet name="Marketing Engine" sheetId="3" r:id="rId3"/>
    <sheet name="Dashboard"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3" i="4" l="1"/>
  <c r="C13" i="4"/>
  <c r="B13" i="4"/>
  <c r="A13" i="4"/>
  <c r="E12" i="4"/>
  <c r="D12" i="4"/>
  <c r="C12" i="4"/>
  <c r="B12" i="4"/>
  <c r="A12" i="4"/>
  <c r="D11" i="4"/>
  <c r="C11" i="4"/>
  <c r="B11" i="4"/>
  <c r="A11" i="4"/>
  <c r="E10" i="4"/>
  <c r="D10" i="4"/>
  <c r="C10" i="4"/>
  <c r="B10" i="4"/>
  <c r="A10" i="4"/>
  <c r="D9" i="4"/>
  <c r="C9" i="4"/>
  <c r="B9" i="4"/>
  <c r="A9" i="4"/>
  <c r="E5" i="4"/>
  <c r="C5" i="4"/>
  <c r="B5" i="4"/>
  <c r="A5" i="4"/>
  <c r="K13" i="3"/>
  <c r="E13" i="4" s="1"/>
  <c r="I13" i="3"/>
  <c r="J13" i="3" s="1"/>
  <c r="K12" i="3"/>
  <c r="I12" i="3"/>
  <c r="J12" i="3" s="1"/>
  <c r="K11" i="3"/>
  <c r="I11" i="3"/>
  <c r="J11" i="3" s="1"/>
  <c r="K10" i="3"/>
  <c r="L10" i="3" s="1"/>
  <c r="F10" i="4" s="1"/>
  <c r="I10" i="3"/>
  <c r="J10" i="3" s="1"/>
  <c r="K9" i="3"/>
  <c r="I9" i="3"/>
  <c r="D5" i="4" s="1"/>
  <c r="L11" i="3" l="1"/>
  <c r="F11" i="4" s="1"/>
  <c r="L12" i="3"/>
  <c r="F12" i="4" s="1"/>
  <c r="J9" i="3"/>
  <c r="L9" i="3" s="1"/>
  <c r="E9" i="4"/>
  <c r="E11" i="4"/>
  <c r="L13" i="3"/>
  <c r="F13" i="4" s="1"/>
  <c r="F9" i="4" l="1"/>
  <c r="F5" i="4"/>
</calcChain>
</file>

<file path=xl/sharedStrings.xml><?xml version="1.0" encoding="utf-8"?>
<sst xmlns="http://schemas.openxmlformats.org/spreadsheetml/2006/main" count="123" uniqueCount="118">
  <si>
    <t>LumixAI</t>
  </si>
  <si>
    <t>Commercial Intelligence for SME Owners</t>
  </si>
  <si>
    <t>MARKETING ROI TRACKER</t>
  </si>
  <si>
    <t>Track every campaign — know what's working, what isn't, and what to cut</t>
  </si>
  <si>
    <t>WHAT THIS TOOL GIVES YOU</t>
  </si>
  <si>
    <t xml:space="preserve">  ›  Campaign-by-campaign ROI and ROAS — across every channel</t>
  </si>
  <si>
    <t xml:space="preserve">  ›  Revenue attributed per £1 spent — the number that matters</t>
  </si>
  <si>
    <t xml:space="preserve">  ›  Loss-making campaigns flagged immediately — stop wasting money</t>
  </si>
  <si>
    <t xml:space="preserve">  ›  Channel performance summary — where is your best return?</t>
  </si>
  <si>
    <t xml:space="preserve">  ›  Monthly spend vs revenue vs profit — one clear view</t>
  </si>
  <si>
    <t>BUILT FOR</t>
  </si>
  <si>
    <t>RETAIL</t>
  </si>
  <si>
    <t>Track paid social, Google Shopping, email, events, influencer and print campaigns</t>
  </si>
  <si>
    <t>DISTRIBUTION</t>
  </si>
  <si>
    <t>B2B marketing — trade shows, LinkedIn, email campaigns, partner activity</t>
  </si>
  <si>
    <t>MANUFACTURING</t>
  </si>
  <si>
    <t>Trade advertising, exhibition spend, PR, and direct sales activity</t>
  </si>
  <si>
    <t>VAT NOTE — ALL FIGURES IN THIS TOOL ARE EXCLUDING VAT</t>
  </si>
  <si>
    <t xml:space="preserve">  VAT registered: enter all prices and costs as net figures (exc. VAT) from your invoices.</t>
  </si>
  <si>
    <t xml:space="preserve">  Not VAT registered (turnover under £90,000): use your actual prices — they are already net.</t>
  </si>
  <si>
    <t xml:space="preserve">  Flat Rate Scheme: use actual prices including VAT; your accountant handles the difference.</t>
  </si>
  <si>
    <t>HOW TO USE THIS TOOL</t>
  </si>
  <si>
    <t xml:space="preserve">  Step 1  →  Read the How To Guide (next tab)</t>
  </si>
  <si>
    <t xml:space="preserve">  Step 2  →  Set your default gross margin % and target ROI in the assumptions panel</t>
  </si>
  <si>
    <t xml:space="preserve">  Step 3  →  Enter each campaign — channel, name, spend, and revenue generated</t>
  </si>
  <si>
    <t xml:space="preserve">  Step 4  →  Check the Dashboard — top performers and loss-makers at a glance</t>
  </si>
  <si>
    <t>lumixai.co.uk  |  hello@lumixai.co.uk  |  Version 1.0  |  March 2026</t>
  </si>
  <si>
    <t>LumixAI  ·  How To Guide</t>
  </si>
  <si>
    <t>Read this guide before entering your data. All figures are EXCLUDING VAT — see VAT section below.</t>
  </si>
  <si>
    <t>1.  WHAT THIS TOOL DOES</t>
  </si>
  <si>
    <t>Purpose</t>
  </si>
  <si>
    <t>Tracks every marketing campaign or channel investment and calculates the return on that spend. Most SME owners spend marketing budget without ever calculating the true return. This tool makes the invisible visible — which campaigns are profitable, which are break-even, and which are destroying value.</t>
  </si>
  <si>
    <t>VAT — figures exc. VAT</t>
  </si>
  <si>
    <t>Enter all revenue figures EXCLUDING VAT. Your marketing spend is also entered exc. VAT (the net cost to your business). See VAT section below.</t>
  </si>
  <si>
    <t>2.  KEY METRICS EXPLAINED</t>
  </si>
  <si>
    <t>ROI (Return on Investment)</t>
  </si>
  <si>
    <t>Net profit from the campaign divided by spend. A 100% ROI means you made £1 profit for every £1 spent. A 200% ROI means £2 profit per £1 spent. Negative = loss-making.</t>
  </si>
  <si>
    <t>ROAS (Return on Ad Spend)</t>
  </si>
  <si>
    <t>Revenue generated divided by spend. ROAS of 4x means £4 revenue per £1 spent. ROAS is a revenue measure — ROI is a profit measure. Both matter.</t>
  </si>
  <si>
    <t>Net Profit from Campaign</t>
  </si>
  <si>
    <t>Revenue × Gross Margin % minus Campaign Spend. This is what the campaign actually made after cost of goods and spend.</t>
  </si>
  <si>
    <t>CPL (Cost Per Lead)</t>
  </si>
  <si>
    <t>Campaign spend divided by leads generated. Useful for comparing channels that generate enquiries rather than direct sales.</t>
  </si>
  <si>
    <t>Cost Per Sale</t>
  </si>
  <si>
    <t>Campaign spend divided by number of sales attributed. The true cost of acquiring one customer through this channel.</t>
  </si>
  <si>
    <t>VAT GUIDANCE — IMPORTANT</t>
  </si>
  <si>
    <t>Are you VAT registered?</t>
  </si>
  <si>
    <t>If YES — enter all selling prices and costs EXCLUDING VAT. Use the net figure from your invoices (subtotal before VAT is added).
If NO (turnover under £90,000) — enter your actual prices as charged. Since you don't add VAT, your prices are already net.</t>
  </si>
  <si>
    <t>Flat Rate Scheme</t>
  </si>
  <si>
    <t>Use your actual prices including VAT as revenue, and actual costs including VAT as costs. Your accountant handles the VAT difference on your return.</t>
  </si>
  <si>
    <t>Not sure?</t>
  </si>
  <si>
    <t>If your invoices show a VAT number and a separate VAT line, you are registered. Use the exc. VAT subtotal throughout this tool.</t>
  </si>
  <si>
    <t>4.  CHANNEL GUIDE — WHAT TO ENTER</t>
  </si>
  <si>
    <t>Paid Social (Facebook/Instagram/TikTok)</t>
  </si>
  <si>
    <t>Spend = total ad spend exc. VAT. Revenue = attributed revenue from the platform or your UTM tracking. Leads = clicks or enquiries. Sales = conversions tracked.</t>
  </si>
  <si>
    <t>Google Ads (Search/Shopping/Display)</t>
  </si>
  <si>
    <t>Spend = Google Ads invoice exc. VAT. Revenue = conversion value from Google Ads or your analytics. Sales = conversions.</t>
  </si>
  <si>
    <t>Email Marketing</t>
  </si>
  <si>
    <t>Spend = platform cost + any design cost exc. VAT. Revenue = tracked revenue from email clicks. Leads = clicks to site.</t>
  </si>
  <si>
    <t>Trade Shows / Events</t>
  </si>
  <si>
    <t>Spend = stand cost + travel + materials + staff time cost exc. VAT. Revenue = value of orders taken at or following the event. Sales = deals closed.</t>
  </si>
  <si>
    <t>SEO / Content</t>
  </si>
  <si>
    <t>Spend = agency or staff time cost monthly. Revenue = estimate from organic traffic conversions. Track over 3–6 months for meaningful data.</t>
  </si>
  <si>
    <t>5.  DUMMY DATA — WHAT IT SHOWS</t>
  </si>
  <si>
    <t>Campaign 1 — Google Ads</t>
  </si>
  <si>
    <t>Strong ROAS of 4.5x. Profitable. The best performer in the portfolio. Increase budget.</t>
  </si>
  <si>
    <t>Campaign 2 — Facebook Ads</t>
  </si>
  <si>
    <t>Moderate ROI. Positive but below target. Optimise targeting before scaling.</t>
  </si>
  <si>
    <t>Campaign 3 — Trade Show</t>
  </si>
  <si>
    <t>Loss-making. High spend, low attributable revenue. Review whether to continue.</t>
  </si>
  <si>
    <t>Campaign 4 — Email</t>
  </si>
  <si>
    <t>Very high ROI — low cost, good revenue. Scale up email frequency.</t>
  </si>
  <si>
    <t>Campaign 5 — Print Ads</t>
  </si>
  <si>
    <t>Negative ROI. Stop or redirect budget to better-performing channels.</t>
  </si>
  <si>
    <t>LumixAI  ·  MARKETING ROI TRACKER</t>
  </si>
  <si>
    <t>Track every campaign  ·  Calculate true ROI and ROAS  ·  Find what's working</t>
  </si>
  <si>
    <t>BLUE = your inputs  |  BLACK = auto-calculated  |  Revenue figures EXCLUDING VAT throughout</t>
  </si>
  <si>
    <t>Default Gross Margin %</t>
  </si>
  <si>
    <t>Target ROI %</t>
  </si>
  <si>
    <t>Min Acceptable ROAS</t>
  </si>
  <si>
    <t>Default AOV £</t>
  </si>
  <si>
    <t>Month /
Period</t>
  </si>
  <si>
    <t>Channel</t>
  </si>
  <si>
    <t>Campaign
Name</t>
  </si>
  <si>
    <t>Spend £
(exc VAT)</t>
  </si>
  <si>
    <t>Revenue
Generated £
(exc VAT)</t>
  </si>
  <si>
    <t>Leads
(optional)</t>
  </si>
  <si>
    <t>Sales
(optional)</t>
  </si>
  <si>
    <t>Gross
Margin %
(blank=global)</t>
  </si>
  <si>
    <t>Net Profit
from Campaign £
[AUTO]</t>
  </si>
  <si>
    <t>ROI %
[AUTO]</t>
  </si>
  <si>
    <t>ROAS
[AUTO]</t>
  </si>
  <si>
    <t>Status
[AUTO]</t>
  </si>
  <si>
    <t>Mar 2026</t>
  </si>
  <si>
    <t>Google Ads</t>
  </si>
  <si>
    <t>Google Search — Brand</t>
  </si>
  <si>
    <t>Paid Social</t>
  </si>
  <si>
    <t>Facebook — Retargeting</t>
  </si>
  <si>
    <t>Events</t>
  </si>
  <si>
    <t>Spring Trade Show</t>
  </si>
  <si>
    <t>Email</t>
  </si>
  <si>
    <t>March Newsletter</t>
  </si>
  <si>
    <t>Print</t>
  </si>
  <si>
    <t>Local Magazine Ad</t>
  </si>
  <si>
    <t>LumixAI  ·  MARKETING ROI TRACKER  ·  DASHBOARD</t>
  </si>
  <si>
    <t>All figures calculated automatically. Update data in the engine sheet to refresh. All figures excluding VAT.</t>
  </si>
  <si>
    <t>CAMPAIGNS
TRACKED</t>
  </si>
  <si>
    <t>TOTAL SPEND £</t>
  </si>
  <si>
    <t>TOTAL REVENUE £</t>
  </si>
  <si>
    <t>NET PROFIT £</t>
  </si>
  <si>
    <t>PORTFOLIO ROAS</t>
  </si>
  <si>
    <t>LOSS-MAKING
CAMPAIGNS</t>
  </si>
  <si>
    <t>CAMPAIGN PERFORMANCE SUMMARY</t>
  </si>
  <si>
    <t>Campaign</t>
  </si>
  <si>
    <t>Spend £</t>
  </si>
  <si>
    <t>Revenue £</t>
  </si>
  <si>
    <t>ROAS</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</si>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</sst>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x"/>
    <numFmt numFmtId="165" formatCode="\£#,##0.00"/>
    <numFmt numFmtId="166" formatCode="\£#,##0"/>
  </numFmts>
  <fonts count="21" x14ac:knownFonts="1">
    <font>
      <sz val="11"/>
      <color theme="1"/>
      <name val="Calibri"/>
      <family val="2"/>
      <scheme val="minor"/>
    </font>
    <font>
      <b/>
      <sz val="34"/>
      <color rgb="FFFFFFFF"/>
      <name val="Arial"/>
      <family val="2"/>
    </font>
    <font>
      <sz val="12"/>
      <color rgb="FF1FC8A0"/>
      <name val="Arial"/>
      <family val="2"/>
    </font>
    <font>
      <b/>
      <sz val="22"/>
      <color rgb="FFFFFFFF"/>
      <name val="Arial"/>
      <family val="2"/>
    </font>
    <font>
      <i/>
      <sz val="11"/>
      <color rgb="FF1FC8A0"/>
      <name val="Arial"/>
      <family val="2"/>
    </font>
    <font>
      <b/>
      <sz val="9"/>
      <color rgb="FF1FC8A0"/>
      <name val="Arial"/>
      <family val="2"/>
    </font>
    <font>
      <sz val="9"/>
      <color rgb="FFFFFFFF"/>
      <name val="Arial"/>
      <family val="2"/>
    </font>
    <font>
      <b/>
      <sz val="9"/>
      <color rgb="FF0B1E2D"/>
      <name val="Arial"/>
      <family val="2"/>
    </font>
    <font>
      <sz val="8"/>
      <color rgb="FF0B1E2D"/>
      <name val="Arial"/>
      <family val="2"/>
    </font>
    <font>
      <sz val="8"/>
      <color rgb="FF1FC8A0"/>
      <name val="Arial"/>
      <family val="2"/>
    </font>
    <font>
      <b/>
      <sz val="15"/>
      <color rgb="FFFFFFFF"/>
      <name val="Arial"/>
      <family val="2"/>
    </font>
    <font>
      <i/>
      <sz val="9"/>
      <color rgb="FF1FC8A0"/>
      <name val="Arial"/>
      <family val="2"/>
    </font>
    <font>
      <b/>
      <sz val="10"/>
      <color rgb="FFFFFFFF"/>
      <name val="Arial"/>
      <family val="2"/>
    </font>
    <font>
      <sz val="9"/>
      <color rgb="FF3A3A3A"/>
      <name val="Arial"/>
      <family val="2"/>
    </font>
    <font>
      <b/>
      <sz val="14"/>
      <color rgb="FFFFFFFF"/>
      <name val="Arial"/>
      <family val="2"/>
    </font>
    <font>
      <sz val="9"/>
      <color rgb="FF1FC8A0"/>
      <name val="Arial"/>
      <family val="2"/>
    </font>
    <font>
      <b/>
      <sz val="9"/>
      <color rgb="FF1A6CF0"/>
      <name val="Arial"/>
      <family val="2"/>
    </font>
    <font>
      <b/>
      <sz val="8"/>
      <color rgb="FFFFFFFF"/>
      <name val="Arial"/>
      <family val="2"/>
    </font>
    <font>
      <sz val="9"/>
      <color rgb="FF1A6CF0"/>
      <name val="Arial"/>
      <family val="2"/>
    </font>
    <font>
      <b/>
      <sz val="16"/>
      <color rgb="FF0B1E2D"/>
      <name val="Arial"/>
      <family val="2"/>
    </font>
    <font>
      <b/>
      <sz val="9"/>
      <color rgb="FFFFFFFF"/>
      <name val="Arial"/>
      <family val="2"/>
    </font>
  </fonts>
  <fills count="12">
    <fill>
      <patternFill patternType="none"/>
    </fill>
    <fill>
      <patternFill patternType="gray125"/>
    </fill>
    <fill>
      <patternFill patternType="solid">
        <fgColor rgb="FF0B1E2D"/>
      </patternFill>
    </fill>
    <fill>
      <patternFill patternType="solid">
        <fgColor rgb="FF1FC8A0"/>
      </patternFill>
    </fill>
    <fill>
      <patternFill patternType="solid">
        <fgColor rgb="FFE8F8F4"/>
      </patternFill>
    </fill>
    <fill>
      <patternFill patternType="solid">
        <fgColor rgb="FFF5F4F0"/>
      </patternFill>
    </fill>
    <fill>
      <patternFill patternType="solid">
        <fgColor rgb="FFFFFFFF"/>
      </patternFill>
    </fill>
    <fill>
      <patternFill patternType="solid">
        <fgColor rgb="FF18A888"/>
      </patternFill>
    </fill>
    <fill>
      <patternFill patternType="solid">
        <fgColor rgb="FFE8F5EE"/>
      </patternFill>
    </fill>
    <fill>
      <patternFill patternType="solid">
        <fgColor rgb="FFFEF3DC"/>
      </patternFill>
    </fill>
    <fill>
      <patternFill patternType="solid">
        <fgColor rgb="FFFEE8E8"/>
      </patternFill>
    </fill>
    <fill>
      <patternFill patternType="solid">
        <fgColor rgb="FF102540"/>
      </patternFill>
    </fill>
  </fills>
  <borders count="5">
    <border>
      <left/>
      <right/>
      <top/>
      <bottom/>
      <diagonal/>
    </border>
    <border>
      <left/>
      <right/>
      <top/>
      <bottom style="thin">
        <color rgb="FF1FC8A0"/>
      </bottom>
      <diagonal/>
    </border>
    <border>
      <left style="thin">
        <color rgb="FFE6E2DA"/>
      </left>
      <right style="thin">
        <color rgb="FFE6E2DA"/>
      </right>
      <top style="thin">
        <color rgb="FFE6E2DA"/>
      </top>
      <bottom style="thin">
        <color rgb="FFE6E2DA"/>
      </bottom>
      <diagonal/>
    </border>
    <border>
      <left style="thin">
        <color rgb="FF1FC8A0"/>
      </left>
      <right style="thin">
        <color rgb="FF1FC8A0"/>
      </right>
      <top style="thin">
        <color rgb="FF1FC8A0"/>
      </top>
      <bottom style="thin">
        <color rgb="FF1FC8A0"/>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51">
    <xf numFmtId="0" fontId="0" fillId="0" borderId="0" xfId="0"/>
    <xf numFmtId="0" fontId="0" fillId="2" borderId="0" xfId="0" applyFill="1"/>
    <xf numFmtId="0" fontId="0" fillId="3" borderId="0" xfId="0" applyFill="1"/>
    <xf numFmtId="0" fontId="5" fillId="2" borderId="0" xfId="0" applyFont="1" applyFill="1" applyAlignment="1">
      <alignment horizontal="left" vertical="center"/>
    </xf>
    <xf numFmtId="0" fontId="7" fillId="5" borderId="2" xfId="0" applyFont="1" applyFill="1" applyBorder="1" applyAlignment="1">
      <alignment horizontal="left" vertical="top" wrapText="1"/>
    </xf>
    <xf numFmtId="0" fontId="13" fillId="5" borderId="2" xfId="0" applyFont="1" applyFill="1" applyBorder="1" applyAlignment="1">
      <alignment horizontal="left" vertical="center"/>
    </xf>
    <xf numFmtId="9" fontId="16" fillId="6" borderId="3" xfId="0" applyNumberFormat="1" applyFont="1" applyFill="1" applyBorder="1" applyAlignment="1">
      <alignment horizontal="center" vertical="center"/>
    </xf>
    <xf numFmtId="164" fontId="16" fillId="6" borderId="3" xfId="0" applyNumberFormat="1" applyFont="1" applyFill="1" applyBorder="1" applyAlignment="1">
      <alignment horizontal="center" vertical="center"/>
    </xf>
    <xf numFmtId="165" fontId="16" fillId="6" borderId="3" xfId="0" applyNumberFormat="1" applyFont="1" applyFill="1" applyBorder="1" applyAlignment="1">
      <alignment horizontal="center" vertical="center"/>
    </xf>
    <xf numFmtId="0" fontId="17" fillId="2" borderId="4" xfId="0" applyFont="1" applyFill="1" applyBorder="1" applyAlignment="1">
      <alignment horizontal="center" vertical="center" wrapText="1"/>
    </xf>
    <xf numFmtId="165" fontId="18" fillId="5" borderId="2" xfId="0" applyNumberFormat="1" applyFont="1" applyFill="1" applyBorder="1" applyAlignment="1">
      <alignment horizontal="right" vertical="center"/>
    </xf>
    <xf numFmtId="0" fontId="18" fillId="5" borderId="2" xfId="0" applyFont="1" applyFill="1" applyBorder="1" applyAlignment="1">
      <alignment horizontal="right" vertical="center"/>
    </xf>
    <xf numFmtId="165" fontId="13" fillId="5" borderId="2" xfId="0" applyNumberFormat="1" applyFont="1" applyFill="1" applyBorder="1" applyAlignment="1">
      <alignment horizontal="right" vertical="center"/>
    </xf>
    <xf numFmtId="9" fontId="13" fillId="5" borderId="2" xfId="0" applyNumberFormat="1" applyFont="1" applyFill="1" applyBorder="1" applyAlignment="1">
      <alignment horizontal="right" vertical="center"/>
    </xf>
    <xf numFmtId="164" fontId="13" fillId="5" borderId="2" xfId="0" applyNumberFormat="1" applyFont="1" applyFill="1" applyBorder="1" applyAlignment="1">
      <alignment horizontal="right" vertical="center"/>
    </xf>
    <xf numFmtId="0" fontId="13" fillId="6" borderId="2" xfId="0" applyFont="1" applyFill="1" applyBorder="1" applyAlignment="1">
      <alignment horizontal="left" vertical="center"/>
    </xf>
    <xf numFmtId="165" fontId="18" fillId="6" borderId="2" xfId="0" applyNumberFormat="1" applyFont="1" applyFill="1" applyBorder="1" applyAlignment="1">
      <alignment horizontal="right" vertical="center"/>
    </xf>
    <xf numFmtId="0" fontId="18" fillId="6" borderId="2" xfId="0" applyFont="1" applyFill="1" applyBorder="1" applyAlignment="1">
      <alignment horizontal="right" vertical="center"/>
    </xf>
    <xf numFmtId="165" fontId="13" fillId="6" borderId="2" xfId="0" applyNumberFormat="1" applyFont="1" applyFill="1" applyBorder="1" applyAlignment="1">
      <alignment horizontal="right" vertical="center"/>
    </xf>
    <xf numFmtId="9" fontId="13" fillId="6" borderId="2" xfId="0" applyNumberFormat="1" applyFont="1" applyFill="1" applyBorder="1" applyAlignment="1">
      <alignment horizontal="right" vertical="center"/>
    </xf>
    <xf numFmtId="164" fontId="13" fillId="6" borderId="2" xfId="0" applyNumberFormat="1" applyFont="1" applyFill="1" applyBorder="1" applyAlignment="1">
      <alignment horizontal="right" vertical="center"/>
    </xf>
    <xf numFmtId="0" fontId="17" fillId="11" borderId="4" xfId="0" applyFont="1" applyFill="1" applyBorder="1" applyAlignment="1">
      <alignment horizontal="center" vertical="center" wrapText="1"/>
    </xf>
    <xf numFmtId="0" fontId="19" fillId="5" borderId="2" xfId="0" applyFont="1" applyFill="1" applyBorder="1" applyAlignment="1">
      <alignment horizontal="center" vertical="center"/>
    </xf>
    <xf numFmtId="166" fontId="19" fillId="5" borderId="2" xfId="0" applyNumberFormat="1" applyFont="1" applyFill="1" applyBorder="1" applyAlignment="1">
      <alignment horizontal="center" vertical="center"/>
    </xf>
    <xf numFmtId="166" fontId="19" fillId="8" borderId="2" xfId="0" applyNumberFormat="1" applyFont="1" applyFill="1" applyBorder="1" applyAlignment="1">
      <alignment horizontal="center" vertical="center"/>
    </xf>
    <xf numFmtId="164" fontId="19" fillId="5" borderId="2" xfId="0" applyNumberFormat="1" applyFont="1" applyFill="1" applyBorder="1" applyAlignment="1">
      <alignment horizontal="center" vertical="center"/>
    </xf>
    <xf numFmtId="0" fontId="19" fillId="10" borderId="2" xfId="0" applyFont="1" applyFill="1" applyBorder="1" applyAlignment="1">
      <alignment horizontal="center" vertical="center"/>
    </xf>
    <xf numFmtId="0" fontId="20" fillId="11" borderId="4" xfId="0" applyFont="1" applyFill="1" applyBorder="1" applyAlignment="1">
      <alignment horizontal="center" vertical="center"/>
    </xf>
    <xf numFmtId="0" fontId="4" fillId="2" borderId="0" xfId="0" applyFont="1" applyFill="1" applyAlignment="1">
      <alignment horizontal="left" vertical="center"/>
    </xf>
    <xf numFmtId="0" fontId="0" fillId="0" borderId="0" xfId="0"/>
    <xf numFmtId="0" fontId="6" fillId="2" borderId="0" xfId="0" applyFont="1" applyFill="1" applyAlignment="1">
      <alignment horizontal="left" vertical="center"/>
    </xf>
    <xf numFmtId="0" fontId="5" fillId="2" borderId="0" xfId="0" applyFont="1" applyFill="1" applyAlignment="1">
      <alignment horizontal="left" vertical="center"/>
    </xf>
    <xf numFmtId="0" fontId="7" fillId="3" borderId="0" xfId="0" applyFont="1" applyFill="1" applyAlignment="1">
      <alignment horizontal="left" vertical="center"/>
    </xf>
    <xf numFmtId="0" fontId="9" fillId="2" borderId="0" xfId="0" applyFont="1" applyFill="1" applyAlignment="1">
      <alignment horizontal="center"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8" fillId="4" borderId="0" xfId="0" applyFont="1" applyFill="1" applyAlignment="1">
      <alignment horizontal="left" vertical="center"/>
    </xf>
    <xf numFmtId="0" fontId="3" fillId="2" borderId="0" xfId="0" applyFont="1" applyFill="1" applyAlignment="1">
      <alignment horizontal="left" vertical="center"/>
    </xf>
    <xf numFmtId="0" fontId="13" fillId="6" borderId="2" xfId="0" applyFont="1" applyFill="1" applyBorder="1" applyAlignment="1">
      <alignment horizontal="left" vertical="top" wrapText="1"/>
    </xf>
    <xf numFmtId="0" fontId="12" fillId="2" borderId="1" xfId="0" applyFont="1" applyFill="1" applyBorder="1" applyAlignment="1">
      <alignment horizontal="left" vertical="center"/>
    </xf>
    <xf numFmtId="0" fontId="13" fillId="4" borderId="2" xfId="0" applyFont="1" applyFill="1" applyBorder="1" applyAlignment="1">
      <alignment horizontal="left" vertical="top" wrapText="1"/>
    </xf>
    <xf numFmtId="0" fontId="13" fillId="9" borderId="2" xfId="0" applyFont="1" applyFill="1" applyBorder="1" applyAlignment="1">
      <alignment horizontal="left" vertical="top" wrapText="1"/>
    </xf>
    <xf numFmtId="0" fontId="13" fillId="8" borderId="2" xfId="0" applyFont="1" applyFill="1" applyBorder="1" applyAlignment="1">
      <alignment horizontal="left" vertical="top" wrapText="1"/>
    </xf>
    <xf numFmtId="0" fontId="12" fillId="7" borderId="1" xfId="0" applyFont="1" applyFill="1" applyBorder="1" applyAlignment="1">
      <alignment horizontal="left" vertical="center"/>
    </xf>
    <xf numFmtId="0" fontId="13" fillId="10" borderId="2" xfId="0" applyFont="1" applyFill="1" applyBorder="1" applyAlignment="1">
      <alignment horizontal="left" vertical="top"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14" fillId="2" borderId="0" xfId="0" applyFont="1" applyFill="1" applyAlignment="1">
      <alignment horizontal="left" vertical="center"/>
    </xf>
    <xf numFmtId="0" fontId="6" fillId="11" borderId="0" xfId="0" applyFont="1" applyFill="1" applyAlignment="1">
      <alignment horizontal="left" vertical="center"/>
    </xf>
    <xf numFmtId="0" fontId="15" fillId="2" borderId="0" xfId="0" applyFont="1" applyFill="1" applyAlignment="1">
      <alignment horizontal="left" vertical="center"/>
    </xf>
    <xf numFmtId="0" fontId="12" fillId="2"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1E2D"/>
  </sheetPr>
  <dimension ref="A1:F59"/>
  <sheetViews>
    <sheetView tabSelected="1" workbookViewId="0"/>
  </sheetViews>
  <sheetFormatPr baseColWidth="10" defaultColWidth="8.83203125" defaultRowHeight="15" x14ac:dyDescent="0.2"/>
  <cols>
    <col min="1" max="1" width="3" customWidth="1"/>
    <col min="2" max="4" width="30" customWidth="1"/>
    <col min="6" max="6" width="3" customWidth="1"/>
  </cols>
  <sheetData>
    <row r="1" spans="1:6" ht="18" customHeight="1" x14ac:dyDescent="0.2">
      <c r="A1" s="1"/>
      <c r="B1" s="1"/>
      <c r="C1" s="1"/>
      <c r="D1" s="1"/>
      <c r="E1" s="1"/>
      <c r="F1" s="1"/>
    </row>
    <row r="2" spans="1:6" ht="18" customHeight="1" x14ac:dyDescent="0.2">
      <c r="A2" s="1"/>
      <c r="B2" s="1"/>
      <c r="C2" s="1"/>
      <c r="D2" s="1"/>
      <c r="E2" s="1"/>
      <c r="F2" s="1"/>
    </row>
    <row r="3" spans="1:6" ht="48" customHeight="1" x14ac:dyDescent="0.2">
      <c r="A3" s="1"/>
      <c r="B3" s="35" t="s">
        <v>0</v>
      </c>
      <c r="C3" s="29"/>
      <c r="D3" s="29"/>
      <c r="E3" s="29"/>
      <c r="F3" s="1"/>
    </row>
    <row r="4" spans="1:6" ht="18" customHeight="1" x14ac:dyDescent="0.2">
      <c r="A4" s="1"/>
      <c r="B4" s="34" t="s">
        <v>1</v>
      </c>
      <c r="C4" s="29"/>
      <c r="D4" s="29"/>
      <c r="E4" s="29"/>
      <c r="F4" s="1"/>
    </row>
    <row r="5" spans="1:6" ht="18" customHeight="1" x14ac:dyDescent="0.2">
      <c r="A5" s="1"/>
      <c r="B5" s="1"/>
      <c r="C5" s="1"/>
      <c r="D5" s="1"/>
      <c r="E5" s="1"/>
      <c r="F5" s="1"/>
    </row>
    <row r="6" spans="1:6" ht="4" customHeight="1" x14ac:dyDescent="0.2">
      <c r="A6" s="1"/>
      <c r="B6" s="2"/>
      <c r="C6" s="2"/>
      <c r="D6" s="2"/>
      <c r="E6" s="2"/>
      <c r="F6" s="1"/>
    </row>
    <row r="7" spans="1:6" ht="18" customHeight="1" x14ac:dyDescent="0.2">
      <c r="A7" s="1"/>
      <c r="B7" s="1"/>
      <c r="C7" s="1"/>
      <c r="D7" s="1"/>
      <c r="E7" s="1"/>
      <c r="F7" s="1"/>
    </row>
    <row r="8" spans="1:6" ht="42" customHeight="1" x14ac:dyDescent="0.2">
      <c r="A8" s="1"/>
      <c r="B8" s="37" t="s">
        <v>2</v>
      </c>
      <c r="C8" s="29"/>
      <c r="D8" s="29"/>
      <c r="E8" s="29"/>
      <c r="F8" s="1"/>
    </row>
    <row r="9" spans="1:6" ht="26" customHeight="1" x14ac:dyDescent="0.2">
      <c r="A9" s="1"/>
      <c r="B9" s="28" t="s">
        <v>3</v>
      </c>
      <c r="C9" s="29"/>
      <c r="D9" s="29"/>
      <c r="E9" s="29"/>
      <c r="F9" s="1"/>
    </row>
    <row r="10" spans="1:6" ht="18" customHeight="1" x14ac:dyDescent="0.2">
      <c r="A10" s="1"/>
      <c r="B10" s="1"/>
      <c r="C10" s="1"/>
      <c r="D10" s="1"/>
      <c r="E10" s="1"/>
      <c r="F10" s="1"/>
    </row>
    <row r="11" spans="1:6" ht="18" customHeight="1" x14ac:dyDescent="0.2">
      <c r="A11" s="1"/>
      <c r="B11" s="1"/>
      <c r="C11" s="1"/>
      <c r="D11" s="1"/>
      <c r="E11" s="1"/>
      <c r="F11" s="1"/>
    </row>
    <row r="12" spans="1:6" ht="20" customHeight="1" x14ac:dyDescent="0.2">
      <c r="A12" s="1"/>
      <c r="B12" s="31" t="s">
        <v>4</v>
      </c>
      <c r="C12" s="29"/>
      <c r="D12" s="29"/>
      <c r="E12" s="29"/>
      <c r="F12" s="1"/>
    </row>
    <row r="13" spans="1:6" ht="19" customHeight="1" x14ac:dyDescent="0.2">
      <c r="A13" s="1"/>
      <c r="B13" s="30" t="s">
        <v>5</v>
      </c>
      <c r="C13" s="29"/>
      <c r="D13" s="29"/>
      <c r="E13" s="29"/>
      <c r="F13" s="1"/>
    </row>
    <row r="14" spans="1:6" ht="19" customHeight="1" x14ac:dyDescent="0.2">
      <c r="A14" s="1"/>
      <c r="B14" s="30" t="s">
        <v>6</v>
      </c>
      <c r="C14" s="29"/>
      <c r="D14" s="29"/>
      <c r="E14" s="29"/>
      <c r="F14" s="1"/>
    </row>
    <row r="15" spans="1:6" ht="19" customHeight="1" x14ac:dyDescent="0.2">
      <c r="A15" s="1"/>
      <c r="B15" s="30" t="s">
        <v>7</v>
      </c>
      <c r="C15" s="29"/>
      <c r="D15" s="29"/>
      <c r="E15" s="29"/>
      <c r="F15" s="1"/>
    </row>
    <row r="16" spans="1:6" ht="19" customHeight="1" x14ac:dyDescent="0.2">
      <c r="A16" s="1"/>
      <c r="B16" s="30" t="s">
        <v>8</v>
      </c>
      <c r="C16" s="29"/>
      <c r="D16" s="29"/>
      <c r="E16" s="29"/>
      <c r="F16" s="1"/>
    </row>
    <row r="17" spans="1:6" ht="19" customHeight="1" x14ac:dyDescent="0.2">
      <c r="A17" s="1"/>
      <c r="B17" s="30" t="s">
        <v>9</v>
      </c>
      <c r="C17" s="29"/>
      <c r="D17" s="29"/>
      <c r="E17" s="29"/>
      <c r="F17" s="1"/>
    </row>
    <row r="18" spans="1:6" ht="18" customHeight="1" x14ac:dyDescent="0.2">
      <c r="A18" s="1"/>
      <c r="B18" s="1"/>
      <c r="C18" s="1"/>
      <c r="D18" s="1"/>
      <c r="E18" s="1"/>
      <c r="F18" s="1"/>
    </row>
    <row r="19" spans="1:6" ht="18" customHeight="1" x14ac:dyDescent="0.2">
      <c r="A19" s="1"/>
      <c r="B19" s="1"/>
      <c r="C19" s="1"/>
      <c r="D19" s="1"/>
      <c r="E19" s="1"/>
      <c r="F19" s="1"/>
    </row>
    <row r="20" spans="1:6" ht="20" customHeight="1" x14ac:dyDescent="0.2">
      <c r="A20" s="1"/>
      <c r="B20" s="31" t="s">
        <v>10</v>
      </c>
      <c r="C20" s="29"/>
      <c r="D20" s="29"/>
      <c r="E20" s="29"/>
      <c r="F20" s="1"/>
    </row>
    <row r="21" spans="1:6" ht="20" customHeight="1" x14ac:dyDescent="0.2">
      <c r="A21" s="1"/>
      <c r="B21" s="3" t="s">
        <v>11</v>
      </c>
      <c r="C21" s="30" t="s">
        <v>12</v>
      </c>
      <c r="D21" s="29"/>
      <c r="E21" s="29"/>
      <c r="F21" s="1"/>
    </row>
    <row r="22" spans="1:6" ht="20" customHeight="1" x14ac:dyDescent="0.2">
      <c r="A22" s="1"/>
      <c r="B22" s="3" t="s">
        <v>13</v>
      </c>
      <c r="C22" s="30" t="s">
        <v>14</v>
      </c>
      <c r="D22" s="29"/>
      <c r="E22" s="29"/>
      <c r="F22" s="1"/>
    </row>
    <row r="23" spans="1:6" ht="20" customHeight="1" x14ac:dyDescent="0.2">
      <c r="A23" s="1"/>
      <c r="B23" s="3" t="s">
        <v>15</v>
      </c>
      <c r="C23" s="30" t="s">
        <v>16</v>
      </c>
      <c r="D23" s="29"/>
      <c r="E23" s="29"/>
      <c r="F23" s="1"/>
    </row>
    <row r="24" spans="1:6" ht="18" customHeight="1" x14ac:dyDescent="0.2">
      <c r="A24" s="1"/>
      <c r="B24" s="1"/>
      <c r="C24" s="1"/>
      <c r="D24" s="1"/>
      <c r="E24" s="1"/>
      <c r="F24" s="1"/>
    </row>
    <row r="25" spans="1:6" ht="18" customHeight="1" x14ac:dyDescent="0.2">
      <c r="A25" s="1"/>
      <c r="B25" s="1"/>
      <c r="C25" s="1"/>
      <c r="D25" s="1"/>
      <c r="E25" s="1"/>
      <c r="F25" s="1"/>
    </row>
    <row r="26" spans="1:6" ht="20" customHeight="1" x14ac:dyDescent="0.2">
      <c r="A26" s="1"/>
      <c r="B26" s="32" t="s">
        <v>17</v>
      </c>
      <c r="C26" s="29"/>
      <c r="D26" s="29"/>
      <c r="E26" s="29"/>
      <c r="F26" s="1"/>
    </row>
    <row r="27" spans="1:6" ht="18" customHeight="1" x14ac:dyDescent="0.2">
      <c r="A27" s="1"/>
      <c r="B27" s="36" t="s">
        <v>18</v>
      </c>
      <c r="C27" s="29"/>
      <c r="D27" s="29"/>
      <c r="E27" s="29"/>
      <c r="F27" s="1"/>
    </row>
    <row r="28" spans="1:6" ht="18" customHeight="1" x14ac:dyDescent="0.2">
      <c r="A28" s="1"/>
      <c r="B28" s="36" t="s">
        <v>19</v>
      </c>
      <c r="C28" s="29"/>
      <c r="D28" s="29"/>
      <c r="E28" s="29"/>
      <c r="F28" s="1"/>
    </row>
    <row r="29" spans="1:6" ht="18" customHeight="1" x14ac:dyDescent="0.2">
      <c r="A29" s="1"/>
      <c r="B29" s="36" t="s">
        <v>20</v>
      </c>
      <c r="C29" s="29"/>
      <c r="D29" s="29"/>
      <c r="E29" s="29"/>
      <c r="F29" s="1"/>
    </row>
    <row r="30" spans="1:6" ht="18" customHeight="1" x14ac:dyDescent="0.2">
      <c r="A30" s="1"/>
      <c r="B30" s="1"/>
      <c r="C30" s="1"/>
      <c r="D30" s="1"/>
      <c r="E30" s="1"/>
      <c r="F30" s="1"/>
    </row>
    <row r="31" spans="1:6" ht="18" customHeight="1" x14ac:dyDescent="0.2">
      <c r="A31" s="1"/>
      <c r="B31" s="1"/>
      <c r="C31" s="1"/>
      <c r="D31" s="1"/>
      <c r="E31" s="1"/>
      <c r="F31" s="1"/>
    </row>
    <row r="32" spans="1:6" ht="20" customHeight="1" x14ac:dyDescent="0.2">
      <c r="A32" s="1"/>
      <c r="B32" s="31" t="s">
        <v>21</v>
      </c>
      <c r="C32" s="29"/>
      <c r="D32" s="29"/>
      <c r="E32" s="29"/>
      <c r="F32" s="1"/>
    </row>
    <row r="33" spans="1:6" ht="19" customHeight="1" x14ac:dyDescent="0.2">
      <c r="A33" s="1"/>
      <c r="B33" s="30" t="s">
        <v>22</v>
      </c>
      <c r="C33" s="29"/>
      <c r="D33" s="29"/>
      <c r="E33" s="29"/>
      <c r="F33" s="1"/>
    </row>
    <row r="34" spans="1:6" ht="19" customHeight="1" x14ac:dyDescent="0.2">
      <c r="A34" s="1"/>
      <c r="B34" s="30" t="s">
        <v>23</v>
      </c>
      <c r="C34" s="29"/>
      <c r="D34" s="29"/>
      <c r="E34" s="29"/>
      <c r="F34" s="1"/>
    </row>
    <row r="35" spans="1:6" ht="19" customHeight="1" x14ac:dyDescent="0.2">
      <c r="A35" s="1"/>
      <c r="B35" s="30" t="s">
        <v>24</v>
      </c>
      <c r="C35" s="29"/>
      <c r="D35" s="29"/>
      <c r="E35" s="29"/>
      <c r="F35" s="1"/>
    </row>
    <row r="36" spans="1:6" ht="19" customHeight="1" x14ac:dyDescent="0.2">
      <c r="A36" s="1"/>
      <c r="B36" s="30" t="s">
        <v>25</v>
      </c>
      <c r="C36" s="29"/>
      <c r="D36" s="29"/>
      <c r="E36" s="29"/>
      <c r="F36" s="1"/>
    </row>
    <row r="37" spans="1:6" ht="18" customHeight="1" x14ac:dyDescent="0.2">
      <c r="A37" s="1"/>
      <c r="B37" s="1"/>
      <c r="C37" s="1"/>
      <c r="D37" s="1"/>
      <c r="E37" s="1"/>
      <c r="F37" s="1"/>
    </row>
    <row r="38" spans="1:6" ht="18" customHeight="1" x14ac:dyDescent="0.2">
      <c r="A38" s="1"/>
      <c r="B38" s="1"/>
      <c r="C38" s="1"/>
      <c r="D38" s="1"/>
      <c r="E38" s="1"/>
      <c r="F38" s="1"/>
    </row>
    <row r="39" spans="1:6" ht="4" customHeight="1" x14ac:dyDescent="0.2">
      <c r="A39" s="1"/>
      <c r="B39" s="2"/>
      <c r="C39" s="2"/>
      <c r="D39" s="2"/>
      <c r="E39" s="2"/>
      <c r="F39" s="1"/>
    </row>
    <row r="40" spans="1:6" ht="18" customHeight="1" x14ac:dyDescent="0.2">
      <c r="A40" s="1"/>
      <c r="B40" s="1"/>
      <c r="C40" s="1"/>
      <c r="D40" s="1"/>
      <c r="E40" s="1"/>
      <c r="F40" s="1"/>
    </row>
    <row r="41" spans="1:6" ht="18" customHeight="1" x14ac:dyDescent="0.2">
      <c r="A41" s="1"/>
      <c r="B41" s="33" t="s">
        <v>26</v>
      </c>
      <c r="C41" s="29"/>
      <c r="D41" s="29"/>
      <c r="E41" s="29"/>
      <c r="F41" s="1"/>
    </row>
    <row r="42" spans="1:6" ht="18" customHeight="1" x14ac:dyDescent="0.2">
      <c r="A42" s="1"/>
      <c r="B42" s="1"/>
      <c r="C42" s="1"/>
      <c r="D42" s="1"/>
      <c r="E42" s="1"/>
      <c r="F42" s="1"/>
    </row>
    <row r="43" spans="1:6" ht="18" customHeight="1" x14ac:dyDescent="0.2">
      <c r="A43" s="1"/>
      <c r="B43" s="1"/>
      <c r="C43" s="1"/>
      <c r="D43" s="1"/>
      <c r="E43" s="1"/>
      <c r="F43" s="1"/>
    </row>
    <row r="44" spans="1:6" ht="18" customHeight="1" x14ac:dyDescent="0.2">
      <c r="A44" s="1"/>
      <c r="B44" s="1"/>
      <c r="C44" s="1"/>
      <c r="D44" s="1"/>
      <c r="E44" s="1"/>
      <c r="F44" s="1"/>
    </row>
    <row r="45" spans="1:6" ht="18" customHeight="1" x14ac:dyDescent="0.2">
      <c r="A45" s="1"/>
      <c r="B45" s="1"/>
      <c r="C45" s="1"/>
      <c r="D45" s="1"/>
      <c r="E45" s="1"/>
      <c r="F45" s="1"/>
    </row>
    <row r="46" spans="1:6" ht="18" customHeight="1" x14ac:dyDescent="0.2">
      <c r="A46" s="1"/>
      <c r="B46" s="1"/>
      <c r="C46" s="1"/>
      <c r="D46" s="1"/>
      <c r="E46" s="1"/>
      <c r="F46" s="1"/>
    </row>
    <row r="47" spans="1:6" ht="18" customHeight="1" x14ac:dyDescent="0.2">
      <c r="A47" s="1"/>
      <c r="B47" s="1"/>
      <c r="C47" s="1"/>
      <c r="D47" s="1"/>
      <c r="E47" s="1"/>
      <c r="F47" s="1"/>
    </row>
    <row r="48" spans="1:6" ht="18" customHeight="1" x14ac:dyDescent="0.2">
      <c r="A48" s="1"/>
      <c r="B48" s="1"/>
      <c r="C48" s="1"/>
      <c r="D48" s="1"/>
      <c r="E48" s="1"/>
      <c r="F48" s="1"/>
    </row>
    <row r="49" spans="1:6" ht="18" customHeight="1" x14ac:dyDescent="0.2">
      <c r="A49" s="1"/>
      <c r="B49" s="1"/>
      <c r="C49" s="1"/>
      <c r="D49" s="1"/>
      <c r="E49" s="1"/>
      <c r="F49" s="1"/>
    </row>
    <row r="50" spans="1:6" ht="18" customHeight="1" x14ac:dyDescent="0.2">
      <c r="A50" s="1"/>
      <c r="B50" s="1"/>
      <c r="C50" s="1"/>
      <c r="D50" s="1"/>
      <c r="E50" s="1"/>
      <c r="F50" s="1"/>
    </row>
    <row r="51" spans="1:6" ht="18" customHeight="1" x14ac:dyDescent="0.2">
      <c r="A51" s="1"/>
      <c r="B51" s="1"/>
      <c r="C51" s="1"/>
      <c r="D51" s="1"/>
      <c r="E51" s="1"/>
      <c r="F51" s="1"/>
    </row>
    <row r="52" spans="1:6" ht="18" customHeight="1" x14ac:dyDescent="0.2">
      <c r="A52" s="1"/>
      <c r="B52" s="1"/>
      <c r="C52" s="1"/>
      <c r="D52" s="1"/>
      <c r="E52" s="1"/>
      <c r="F52" s="1"/>
    </row>
    <row r="53" spans="1:6" ht="18" customHeight="1" x14ac:dyDescent="0.2">
      <c r="A53" s="1"/>
      <c r="B53" s="1"/>
      <c r="C53" s="1"/>
      <c r="D53" s="1"/>
      <c r="E53" s="1"/>
      <c r="F53" s="1"/>
    </row>
    <row r="54" spans="1:6" ht="18" customHeight="1" x14ac:dyDescent="0.2">
      <c r="A54" s="1"/>
      <c r="B54" s="1"/>
      <c r="C54" s="1"/>
      <c r="D54" s="1"/>
      <c r="E54" s="1"/>
      <c r="F54" s="1"/>
    </row>
    <row r="55" spans="1:6" ht="18" customHeight="1" x14ac:dyDescent="0.2">
      <c r="A55" s="1"/>
      <c r="B55" s="1"/>
      <c r="C55" s="1"/>
      <c r="D55" s="1"/>
      <c r="E55" s="1"/>
      <c r="F55" s="1"/>
    </row>
    <row r="56" spans="1:6" ht="18" customHeight="1" x14ac:dyDescent="0.2">
      <c r="A56" s="1"/>
      <c r="B56" s="1"/>
      <c r="C56" s="1"/>
      <c r="D56" s="1"/>
      <c r="E56" s="1"/>
      <c r="F56" s="1"/>
    </row>
    <row r="57" spans="1:6" ht="18" customHeight="1" x14ac:dyDescent="0.2">
      <c r="A57" s="1"/>
      <c r="B57" s="1"/>
      <c r="C57" s="1"/>
      <c r="D57" s="1"/>
      <c r="E57" s="1"/>
      <c r="F57" s="1"/>
    </row>
    <row r="58" spans="1:6" ht="18" customHeight="1" x14ac:dyDescent="0.2">
      <c r="A58" s="1"/>
      <c r="B58" s="1"/>
      <c r="C58" s="1"/>
      <c r="D58" s="1"/>
      <c r="E58" s="1"/>
      <c r="F58" s="1"/>
    </row>
    <row r="59" spans="1:6" ht="18" customHeight="1" x14ac:dyDescent="0.2">
      <c r="A59" s="1"/>
      <c r="B59" s="1"/>
      <c r="C59" s="1"/>
      <c r="D59" s="1"/>
      <c r="E59" s="1"/>
      <c r="F59" s="1"/>
    </row>
  </sheetData>
  <mergeCells count="24">
    <mergeCell ref="B4:E4"/>
    <mergeCell ref="C23:E23"/>
    <mergeCell ref="B16:E16"/>
    <mergeCell ref="B3:E3"/>
    <mergeCell ref="B27:E27"/>
    <mergeCell ref="B12:E12"/>
    <mergeCell ref="B14:E14"/>
    <mergeCell ref="B17:E17"/>
    <mergeCell ref="B8:E8"/>
    <mergeCell ref="B13:E13"/>
    <mergeCell ref="B36:E36"/>
    <mergeCell ref="B32:E32"/>
    <mergeCell ref="B26:E26"/>
    <mergeCell ref="B41:E41"/>
    <mergeCell ref="B35:E35"/>
    <mergeCell ref="B29:E29"/>
    <mergeCell ref="B34:E34"/>
    <mergeCell ref="B28:E28"/>
    <mergeCell ref="B9:E9"/>
    <mergeCell ref="C22:E22"/>
    <mergeCell ref="B15:E15"/>
    <mergeCell ref="B33:E33"/>
    <mergeCell ref="B20:E20"/>
    <mergeCell ref="C21:E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A888"/>
  </sheetPr>
  <dimension ref="A1:D32"/>
  <sheetViews>
    <sheetView workbookViewId="0"/>
  </sheetViews>
  <sheetFormatPr baseColWidth="10" defaultColWidth="8.83203125" defaultRowHeight="15" x14ac:dyDescent="0.2"/>
  <cols>
    <col min="1" max="4" width="28" customWidth="1"/>
  </cols>
  <sheetData>
    <row r="1" spans="1:4" ht="44" customHeight="1" x14ac:dyDescent="0.2">
      <c r="A1" s="45" t="s">
        <v>27</v>
      </c>
      <c r="B1" s="29"/>
      <c r="C1" s="29"/>
      <c r="D1" s="29"/>
    </row>
    <row r="2" spans="1:4" ht="18" customHeight="1" x14ac:dyDescent="0.2">
      <c r="A2" s="46" t="s">
        <v>28</v>
      </c>
      <c r="B2" s="29"/>
      <c r="C2" s="29"/>
      <c r="D2" s="29"/>
    </row>
    <row r="4" spans="1:4" ht="24" customHeight="1" x14ac:dyDescent="0.2">
      <c r="A4" s="39" t="s">
        <v>29</v>
      </c>
      <c r="B4" s="29"/>
      <c r="C4" s="29"/>
      <c r="D4" s="29"/>
    </row>
    <row r="5" spans="1:4" ht="45" customHeight="1" x14ac:dyDescent="0.2">
      <c r="A5" s="4" t="s">
        <v>30</v>
      </c>
      <c r="B5" s="38" t="s">
        <v>31</v>
      </c>
      <c r="C5" s="29"/>
      <c r="D5" s="29"/>
    </row>
    <row r="6" spans="1:4" ht="25" customHeight="1" x14ac:dyDescent="0.2">
      <c r="A6" s="4" t="s">
        <v>32</v>
      </c>
      <c r="B6" s="40" t="s">
        <v>33</v>
      </c>
      <c r="C6" s="29"/>
      <c r="D6" s="29"/>
    </row>
    <row r="8" spans="1:4" ht="24" customHeight="1" x14ac:dyDescent="0.2">
      <c r="A8" s="39" t="s">
        <v>34</v>
      </c>
      <c r="B8" s="29"/>
      <c r="C8" s="29"/>
      <c r="D8" s="29"/>
    </row>
    <row r="9" spans="1:4" ht="38" customHeight="1" x14ac:dyDescent="0.2">
      <c r="A9" s="4" t="s">
        <v>35</v>
      </c>
      <c r="B9" s="38" t="s">
        <v>36</v>
      </c>
      <c r="C9" s="29"/>
      <c r="D9" s="29"/>
    </row>
    <row r="10" spans="1:4" ht="38" customHeight="1" x14ac:dyDescent="0.2">
      <c r="A10" s="4" t="s">
        <v>37</v>
      </c>
      <c r="B10" s="38" t="s">
        <v>38</v>
      </c>
      <c r="C10" s="29"/>
      <c r="D10" s="29"/>
    </row>
    <row r="11" spans="1:4" ht="38" customHeight="1" x14ac:dyDescent="0.2">
      <c r="A11" s="4" t="s">
        <v>39</v>
      </c>
      <c r="B11" s="38" t="s">
        <v>40</v>
      </c>
      <c r="C11" s="29"/>
      <c r="D11" s="29"/>
    </row>
    <row r="12" spans="1:4" ht="38" customHeight="1" x14ac:dyDescent="0.2">
      <c r="A12" s="4" t="s">
        <v>41</v>
      </c>
      <c r="B12" s="38" t="s">
        <v>42</v>
      </c>
      <c r="C12" s="29"/>
      <c r="D12" s="29"/>
    </row>
    <row r="13" spans="1:4" ht="38" customHeight="1" x14ac:dyDescent="0.2">
      <c r="A13" s="4" t="s">
        <v>43</v>
      </c>
      <c r="B13" s="38" t="s">
        <v>44</v>
      </c>
      <c r="C13" s="29"/>
      <c r="D13" s="29"/>
    </row>
    <row r="15" spans="1:4" ht="24" customHeight="1" x14ac:dyDescent="0.2">
      <c r="A15" s="43" t="s">
        <v>45</v>
      </c>
      <c r="B15" s="29"/>
      <c r="C15" s="29"/>
      <c r="D15" s="29"/>
    </row>
    <row r="16" spans="1:4" ht="40" customHeight="1" x14ac:dyDescent="0.2">
      <c r="A16" s="4" t="s">
        <v>46</v>
      </c>
      <c r="B16" s="40" t="s">
        <v>47</v>
      </c>
      <c r="C16" s="29"/>
      <c r="D16" s="29"/>
    </row>
    <row r="17" spans="1:4" ht="40" customHeight="1" x14ac:dyDescent="0.2">
      <c r="A17" s="4" t="s">
        <v>48</v>
      </c>
      <c r="B17" s="40" t="s">
        <v>49</v>
      </c>
      <c r="C17" s="29"/>
      <c r="D17" s="29"/>
    </row>
    <row r="18" spans="1:4" ht="40" customHeight="1" x14ac:dyDescent="0.2">
      <c r="A18" s="4" t="s">
        <v>50</v>
      </c>
      <c r="B18" s="40" t="s">
        <v>51</v>
      </c>
      <c r="C18" s="29"/>
      <c r="D18" s="29"/>
    </row>
    <row r="20" spans="1:4" ht="24" customHeight="1" x14ac:dyDescent="0.2">
      <c r="A20" s="39" t="s">
        <v>52</v>
      </c>
      <c r="B20" s="29"/>
      <c r="C20" s="29"/>
      <c r="D20" s="29"/>
    </row>
    <row r="21" spans="1:4" ht="38" customHeight="1" x14ac:dyDescent="0.2">
      <c r="A21" s="4" t="s">
        <v>53</v>
      </c>
      <c r="B21" s="38" t="s">
        <v>54</v>
      </c>
      <c r="C21" s="29"/>
      <c r="D21" s="29"/>
    </row>
    <row r="22" spans="1:4" ht="38" customHeight="1" x14ac:dyDescent="0.2">
      <c r="A22" s="4" t="s">
        <v>55</v>
      </c>
      <c r="B22" s="38" t="s">
        <v>56</v>
      </c>
      <c r="C22" s="29"/>
      <c r="D22" s="29"/>
    </row>
    <row r="23" spans="1:4" ht="38" customHeight="1" x14ac:dyDescent="0.2">
      <c r="A23" s="4" t="s">
        <v>57</v>
      </c>
      <c r="B23" s="38" t="s">
        <v>58</v>
      </c>
      <c r="C23" s="29"/>
      <c r="D23" s="29"/>
    </row>
    <row r="24" spans="1:4" ht="38" customHeight="1" x14ac:dyDescent="0.2">
      <c r="A24" s="4" t="s">
        <v>59</v>
      </c>
      <c r="B24" s="38" t="s">
        <v>60</v>
      </c>
      <c r="C24" s="29"/>
      <c r="D24" s="29"/>
    </row>
    <row r="25" spans="1:4" ht="38" customHeight="1" x14ac:dyDescent="0.2">
      <c r="A25" s="4" t="s">
        <v>61</v>
      </c>
      <c r="B25" s="38" t="s">
        <v>62</v>
      </c>
      <c r="C25" s="29"/>
      <c r="D25" s="29"/>
    </row>
    <row r="27" spans="1:4" ht="24" customHeight="1" x14ac:dyDescent="0.2">
      <c r="A27" s="39" t="s">
        <v>63</v>
      </c>
      <c r="B27" s="29"/>
      <c r="C27" s="29"/>
      <c r="D27" s="29"/>
    </row>
    <row r="28" spans="1:4" ht="28" customHeight="1" x14ac:dyDescent="0.2">
      <c r="A28" s="4" t="s">
        <v>64</v>
      </c>
      <c r="B28" s="42" t="s">
        <v>65</v>
      </c>
      <c r="C28" s="29"/>
      <c r="D28" s="29"/>
    </row>
    <row r="29" spans="1:4" ht="28" customHeight="1" x14ac:dyDescent="0.2">
      <c r="A29" s="4" t="s">
        <v>66</v>
      </c>
      <c r="B29" s="41" t="s">
        <v>67</v>
      </c>
      <c r="C29" s="29"/>
      <c r="D29" s="29"/>
    </row>
    <row r="30" spans="1:4" ht="28" customHeight="1" x14ac:dyDescent="0.2">
      <c r="A30" s="4" t="s">
        <v>68</v>
      </c>
      <c r="B30" s="44" t="s">
        <v>69</v>
      </c>
      <c r="C30" s="29"/>
      <c r="D30" s="29"/>
    </row>
    <row r="31" spans="1:4" ht="28" customHeight="1" x14ac:dyDescent="0.2">
      <c r="A31" s="4" t="s">
        <v>70</v>
      </c>
      <c r="B31" s="42" t="s">
        <v>71</v>
      </c>
      <c r="C31" s="29"/>
      <c r="D31" s="29"/>
    </row>
    <row r="32" spans="1:4" ht="28" customHeight="1" x14ac:dyDescent="0.2">
      <c r="A32" s="4" t="s">
        <v>72</v>
      </c>
      <c r="B32" s="44" t="s">
        <v>73</v>
      </c>
      <c r="C32" s="29"/>
      <c r="D32" s="29"/>
    </row>
  </sheetData>
  <mergeCells count="27">
    <mergeCell ref="B32:D32"/>
    <mergeCell ref="B25:D25"/>
    <mergeCell ref="B16:D16"/>
    <mergeCell ref="A27:D27"/>
    <mergeCell ref="B31:D31"/>
    <mergeCell ref="B22:D22"/>
    <mergeCell ref="B18:D18"/>
    <mergeCell ref="B21:D21"/>
    <mergeCell ref="B30:D30"/>
    <mergeCell ref="B6:D6"/>
    <mergeCell ref="B24:D24"/>
    <mergeCell ref="A1:D1"/>
    <mergeCell ref="B5:D5"/>
    <mergeCell ref="A2:D2"/>
    <mergeCell ref="B12:D12"/>
    <mergeCell ref="B29:D29"/>
    <mergeCell ref="B10:D10"/>
    <mergeCell ref="B28:D28"/>
    <mergeCell ref="B9:D9"/>
    <mergeCell ref="A15:D15"/>
    <mergeCell ref="B11:D11"/>
    <mergeCell ref="A8:D8"/>
    <mergeCell ref="B23:D23"/>
    <mergeCell ref="A4:D4"/>
    <mergeCell ref="A20:D20"/>
    <mergeCell ref="B17:D17"/>
    <mergeCell ref="B13:D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Z13"/>
  <sheetViews>
    <sheetView workbookViewId="0"/>
  </sheetViews>
  <sheetFormatPr baseColWidth="10" defaultColWidth="8.83203125" defaultRowHeight="15" x14ac:dyDescent="0.2"/>
  <cols>
    <col min="1" max="1" width="16" customWidth="1"/>
    <col min="2" max="2" width="18" customWidth="1"/>
    <col min="3" max="3" width="16" customWidth="1"/>
    <col min="4" max="10" width="12" customWidth="1"/>
    <col min="11" max="11" width="16" customWidth="1"/>
    <col min="12" max="12" width="14" customWidth="1"/>
  </cols>
  <sheetData>
    <row r="1" spans="1:26" ht="36" customHeight="1" x14ac:dyDescent="0.2">
      <c r="A1" s="47" t="s">
        <v>74</v>
      </c>
      <c r="B1" s="29"/>
      <c r="C1" s="29"/>
      <c r="D1" s="29"/>
      <c r="E1" s="29"/>
      <c r="F1" s="29"/>
      <c r="G1" s="29"/>
      <c r="H1" s="29"/>
      <c r="I1" s="29"/>
      <c r="J1" s="29"/>
      <c r="K1" s="29"/>
      <c r="L1" s="29"/>
      <c r="M1" s="29"/>
      <c r="N1" s="29"/>
      <c r="O1" s="29"/>
      <c r="P1" s="29"/>
      <c r="Q1" s="29"/>
      <c r="R1" s="29"/>
      <c r="S1" s="29"/>
      <c r="T1" s="29"/>
      <c r="U1" s="29"/>
      <c r="V1" s="29"/>
      <c r="W1" s="29"/>
      <c r="X1" s="29"/>
      <c r="Y1" s="29"/>
      <c r="Z1" s="29"/>
    </row>
    <row r="2" spans="1:26" ht="18" customHeight="1" x14ac:dyDescent="0.2">
      <c r="A2" s="49" t="s">
        <v>75</v>
      </c>
      <c r="B2" s="29"/>
      <c r="C2" s="29"/>
      <c r="D2" s="29"/>
      <c r="E2" s="29"/>
      <c r="F2" s="29"/>
      <c r="G2" s="29"/>
      <c r="H2" s="29"/>
      <c r="I2" s="29"/>
      <c r="J2" s="29"/>
      <c r="K2" s="29"/>
      <c r="L2" s="29"/>
      <c r="M2" s="29"/>
      <c r="N2" s="29"/>
      <c r="O2" s="29"/>
      <c r="P2" s="29"/>
      <c r="Q2" s="29"/>
      <c r="R2" s="29"/>
      <c r="S2" s="29"/>
      <c r="T2" s="29"/>
      <c r="U2" s="29"/>
      <c r="V2" s="29"/>
      <c r="W2" s="29"/>
      <c r="X2" s="29"/>
      <c r="Y2" s="29"/>
      <c r="Z2" s="29"/>
    </row>
    <row r="3" spans="1:26" x14ac:dyDescent="0.2">
      <c r="A3" s="48" t="s">
        <v>76</v>
      </c>
      <c r="B3" s="29"/>
      <c r="C3" s="29"/>
      <c r="D3" s="29"/>
      <c r="E3" s="29"/>
      <c r="F3" s="29"/>
      <c r="G3" s="29"/>
      <c r="H3" s="29"/>
      <c r="I3" s="29"/>
      <c r="J3" s="29"/>
      <c r="K3" s="29"/>
      <c r="L3" s="29"/>
    </row>
    <row r="5" spans="1:26" ht="20" customHeight="1" x14ac:dyDescent="0.2">
      <c r="A5" s="5" t="s">
        <v>77</v>
      </c>
      <c r="B5" s="6">
        <v>0.4</v>
      </c>
      <c r="C5" s="5" t="s">
        <v>78</v>
      </c>
      <c r="D5" s="6">
        <v>1</v>
      </c>
    </row>
    <row r="6" spans="1:26" ht="20" customHeight="1" x14ac:dyDescent="0.2">
      <c r="A6" s="5" t="s">
        <v>79</v>
      </c>
      <c r="B6" s="7">
        <v>2</v>
      </c>
      <c r="C6" s="5" t="s">
        <v>80</v>
      </c>
      <c r="D6" s="8">
        <v>65</v>
      </c>
    </row>
    <row r="8" spans="1:26" ht="50" customHeight="1" x14ac:dyDescent="0.2">
      <c r="A8" s="9" t="s">
        <v>81</v>
      </c>
      <c r="B8" s="9" t="s">
        <v>82</v>
      </c>
      <c r="C8" s="9" t="s">
        <v>83</v>
      </c>
      <c r="D8" s="9" t="s">
        <v>84</v>
      </c>
      <c r="E8" s="9" t="s">
        <v>85</v>
      </c>
      <c r="F8" s="9" t="s">
        <v>86</v>
      </c>
      <c r="G8" s="9" t="s">
        <v>87</v>
      </c>
      <c r="H8" s="9" t="s">
        <v>88</v>
      </c>
      <c r="I8" s="9" t="s">
        <v>89</v>
      </c>
      <c r="J8" s="9" t="s">
        <v>90</v>
      </c>
      <c r="K8" s="9" t="s">
        <v>91</v>
      </c>
      <c r="L8" s="9" t="s">
        <v>92</v>
      </c>
    </row>
    <row r="9" spans="1:26" ht="22" customHeight="1" x14ac:dyDescent="0.2">
      <c r="A9" s="5" t="s">
        <v>93</v>
      </c>
      <c r="B9" s="5" t="s">
        <v>94</v>
      </c>
      <c r="C9" s="5" t="s">
        <v>95</v>
      </c>
      <c r="D9" s="10">
        <v>850</v>
      </c>
      <c r="E9" s="10">
        <v>3900</v>
      </c>
      <c r="F9" s="11">
        <v>180</v>
      </c>
      <c r="G9" s="11">
        <v>42</v>
      </c>
      <c r="I9" s="12">
        <f>IF(AND(D9&gt;0,E9&gt;0),E9*IF(H9&lt;&gt;"",H9,$B$5)-D9,"")</f>
        <v>710</v>
      </c>
      <c r="J9" s="13">
        <f>IF(AND(D9&gt;0,I9&lt;&gt;""),I9/D9,"")</f>
        <v>0.83529411764705885</v>
      </c>
      <c r="K9" s="14">
        <f>IF(AND(D9&gt;0,E9&gt;0),E9/D9,"")</f>
        <v>4.5882352941176467</v>
      </c>
      <c r="L9" s="5" t="str">
        <f>IF(K9="","",IF(J9&lt;0,"🔴 Loss-making — stop or review",IF(K9&lt;$D$5,"🟡 Below ROAS target","🟢 Profitable")))</f>
        <v>🟢 Profitable</v>
      </c>
    </row>
    <row r="10" spans="1:26" ht="22" customHeight="1" x14ac:dyDescent="0.2">
      <c r="A10" s="15" t="s">
        <v>93</v>
      </c>
      <c r="B10" s="15" t="s">
        <v>96</v>
      </c>
      <c r="C10" s="15" t="s">
        <v>97</v>
      </c>
      <c r="D10" s="16">
        <v>620</v>
      </c>
      <c r="E10" s="16">
        <v>1980</v>
      </c>
      <c r="F10" s="17">
        <v>95</v>
      </c>
      <c r="G10" s="17">
        <v>22</v>
      </c>
      <c r="I10" s="18">
        <f>IF(AND(D10&gt;0,E10&gt;0),E10*IF(H10&lt;&gt;"",H10,$B$5)-D10,"")</f>
        <v>172</v>
      </c>
      <c r="J10" s="19">
        <f>IF(AND(D10&gt;0,I10&lt;&gt;""),I10/D10,"")</f>
        <v>0.27741935483870966</v>
      </c>
      <c r="K10" s="20">
        <f>IF(AND(D10&gt;0,E10&gt;0),E10/D10,"")</f>
        <v>3.193548387096774</v>
      </c>
      <c r="L10" s="15" t="str">
        <f>IF(K10="","",IF(J10&lt;0,"🔴 Loss-making — stop or review",IF(K10&lt;$D$5,"🟡 Below ROAS target","🟢 Profitable")))</f>
        <v>🟢 Profitable</v>
      </c>
    </row>
    <row r="11" spans="1:26" ht="22" customHeight="1" x14ac:dyDescent="0.2">
      <c r="A11" s="5" t="s">
        <v>93</v>
      </c>
      <c r="B11" s="5" t="s">
        <v>98</v>
      </c>
      <c r="C11" s="5" t="s">
        <v>99</v>
      </c>
      <c r="D11" s="10">
        <v>2400</v>
      </c>
      <c r="E11" s="10">
        <v>1200</v>
      </c>
      <c r="F11" s="11">
        <v>35</v>
      </c>
      <c r="G11" s="11">
        <v>8</v>
      </c>
      <c r="I11" s="12">
        <f>IF(AND(D11&gt;0,E11&gt;0),E11*IF(H11&lt;&gt;"",H11,$B$5)-D11,"")</f>
        <v>-1920</v>
      </c>
      <c r="J11" s="13">
        <f>IF(AND(D11&gt;0,I11&lt;&gt;""),I11/D11,"")</f>
        <v>-0.8</v>
      </c>
      <c r="K11" s="14">
        <f>IF(AND(D11&gt;0,E11&gt;0),E11/D11,"")</f>
        <v>0.5</v>
      </c>
      <c r="L11" s="5" t="str">
        <f>IF(K11="","",IF(J11&lt;0,"🔴 Loss-making — stop or review",IF(K11&lt;$D$5,"🟡 Below ROAS target","🟢 Profitable")))</f>
        <v>🔴 Loss-making — stop or review</v>
      </c>
    </row>
    <row r="12" spans="1:26" ht="22" customHeight="1" x14ac:dyDescent="0.2">
      <c r="A12" s="15" t="s">
        <v>93</v>
      </c>
      <c r="B12" s="15" t="s">
        <v>100</v>
      </c>
      <c r="C12" s="15" t="s">
        <v>101</v>
      </c>
      <c r="D12" s="16">
        <v>45</v>
      </c>
      <c r="E12" s="16">
        <v>890</v>
      </c>
      <c r="F12" s="17">
        <v>210</v>
      </c>
      <c r="G12" s="17">
        <v>28</v>
      </c>
      <c r="I12" s="18">
        <f>IF(AND(D12&gt;0,E12&gt;0),E12*IF(H12&lt;&gt;"",H12,$B$5)-D12,"")</f>
        <v>311</v>
      </c>
      <c r="J12" s="19">
        <f>IF(AND(D12&gt;0,I12&lt;&gt;""),I12/D12,"")</f>
        <v>6.9111111111111114</v>
      </c>
      <c r="K12" s="20">
        <f>IF(AND(D12&gt;0,E12&gt;0),E12/D12,"")</f>
        <v>19.777777777777779</v>
      </c>
      <c r="L12" s="15" t="str">
        <f>IF(K12="","",IF(J12&lt;0,"🔴 Loss-making — stop or review",IF(K12&lt;$D$5,"🟡 Below ROAS target","🟢 Profitable")))</f>
        <v>🟢 Profitable</v>
      </c>
    </row>
    <row r="13" spans="1:26" ht="22" customHeight="1" x14ac:dyDescent="0.2">
      <c r="A13" s="5" t="s">
        <v>93</v>
      </c>
      <c r="B13" s="5" t="s">
        <v>102</v>
      </c>
      <c r="C13" s="5" t="s">
        <v>103</v>
      </c>
      <c r="D13" s="10">
        <v>380</v>
      </c>
      <c r="E13" s="10">
        <v>220</v>
      </c>
      <c r="F13" s="11">
        <v>0</v>
      </c>
      <c r="G13" s="11">
        <v>3</v>
      </c>
      <c r="I13" s="12">
        <f>IF(AND(D13&gt;0,E13&gt;0),E13*IF(H13&lt;&gt;"",H13,$B$5)-D13,"")</f>
        <v>-292</v>
      </c>
      <c r="J13" s="13">
        <f>IF(AND(D13&gt;0,I13&lt;&gt;""),I13/D13,"")</f>
        <v>-0.76842105263157889</v>
      </c>
      <c r="K13" s="14">
        <f>IF(AND(D13&gt;0,E13&gt;0),E13/D13,"")</f>
        <v>0.57894736842105265</v>
      </c>
      <c r="L13" s="5" t="str">
        <f>IF(K13="","",IF(J13&lt;0,"🔴 Loss-making — stop or review",IF(K13&lt;$D$5,"🟡 Below ROAS target","🟢 Profitable")))</f>
        <v>🔴 Loss-making — stop or review</v>
      </c>
    </row>
  </sheetData>
  <mergeCells count="3">
    <mergeCell ref="A1:Z1"/>
    <mergeCell ref="A3:L3"/>
    <mergeCell ref="A2:Z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8A888"/>
  </sheetPr>
  <dimension ref="A1:F13"/>
  <sheetViews>
    <sheetView workbookViewId="0"/>
  </sheetViews>
  <sheetFormatPr baseColWidth="10" defaultColWidth="8.83203125" defaultRowHeight="15" x14ac:dyDescent="0.2"/>
  <cols>
    <col min="1" max="1" width="22" customWidth="1"/>
    <col min="2" max="5" width="18" customWidth="1"/>
    <col min="6" max="6" width="22" customWidth="1"/>
  </cols>
  <sheetData>
    <row r="1" spans="1:6" ht="38" customHeight="1" x14ac:dyDescent="0.2">
      <c r="A1" s="47" t="s">
        <v>104</v>
      </c>
      <c r="B1" s="29"/>
      <c r="C1" s="29"/>
      <c r="D1" s="29"/>
      <c r="E1" s="29"/>
      <c r="F1" s="29"/>
    </row>
    <row r="2" spans="1:6" ht="18" customHeight="1" x14ac:dyDescent="0.2">
      <c r="A2" s="49" t="s">
        <v>105</v>
      </c>
      <c r="B2" s="29"/>
      <c r="C2" s="29"/>
      <c r="D2" s="29"/>
      <c r="E2" s="29"/>
      <c r="F2" s="29"/>
    </row>
    <row r="3" spans="1:6" ht="4" customHeight="1" x14ac:dyDescent="0.2">
      <c r="A3" s="2"/>
      <c r="B3" s="2"/>
      <c r="C3" s="2"/>
      <c r="D3" s="2"/>
      <c r="E3" s="2"/>
      <c r="F3" s="2"/>
    </row>
    <row r="4" spans="1:6" ht="22" customHeight="1" x14ac:dyDescent="0.2">
      <c r="A4" s="21" t="s">
        <v>106</v>
      </c>
      <c r="B4" s="21" t="s">
        <v>107</v>
      </c>
      <c r="C4" s="21" t="s">
        <v>108</v>
      </c>
      <c r="D4" s="21" t="s">
        <v>109</v>
      </c>
      <c r="E4" s="21" t="s">
        <v>110</v>
      </c>
      <c r="F4" s="21" t="s">
        <v>111</v>
      </c>
    </row>
    <row r="5" spans="1:6" ht="32" customHeight="1" x14ac:dyDescent="0.2">
      <c r="A5" s="22">
        <f>COUNTA('Marketing Engine'!A9:A13)</f>
        <v>5</v>
      </c>
      <c r="B5" s="23">
        <f>IFERROR(SUM('Marketing Engine'!D9:D13),0)</f>
        <v>4295</v>
      </c>
      <c r="C5" s="23">
        <f>IFERROR(SUM('Marketing Engine'!E9:E13),0)</f>
        <v>8190</v>
      </c>
      <c r="D5" s="24">
        <f>IFERROR(SUM('Marketing Engine'!I9:I13),0)</f>
        <v>-1019</v>
      </c>
      <c r="E5" s="25">
        <f>IFERROR(SUM('Marketing Engine'!E9:E13)/SUM('Marketing Engine'!D9:D13),0)</f>
        <v>1.9068684516880092</v>
      </c>
      <c r="F5" s="26">
        <f>COUNTIF('Marketing Engine'!L9:L13,"🔴 Loss-making — stop or review")</f>
        <v>2</v>
      </c>
    </row>
    <row r="7" spans="1:6" ht="20" customHeight="1" x14ac:dyDescent="0.2">
      <c r="A7" s="50" t="s">
        <v>112</v>
      </c>
      <c r="B7" s="29"/>
      <c r="C7" s="29"/>
      <c r="D7" s="29"/>
      <c r="E7" s="29"/>
      <c r="F7" s="29"/>
    </row>
    <row r="8" spans="1:6" ht="20" customHeight="1" x14ac:dyDescent="0.2">
      <c r="A8" s="27" t="s">
        <v>113</v>
      </c>
      <c r="B8" s="27" t="s">
        <v>82</v>
      </c>
      <c r="C8" s="27" t="s">
        <v>114</v>
      </c>
      <c r="D8" s="27" t="s">
        <v>115</v>
      </c>
      <c r="E8" s="27" t="s">
        <v>116</v>
      </c>
      <c r="F8" s="27" t="s">
        <v>117</v>
      </c>
    </row>
    <row r="9" spans="1:6" ht="20" customHeight="1" x14ac:dyDescent="0.2">
      <c r="A9" s="5" t="str">
        <f>'Marketing Engine'!C9</f>
        <v>Google Search — Brand</v>
      </c>
      <c r="B9" s="5" t="str">
        <f>'Marketing Engine'!B9</f>
        <v>Google Ads</v>
      </c>
      <c r="C9" s="12">
        <f>'Marketing Engine'!D9</f>
        <v>850</v>
      </c>
      <c r="D9" s="12">
        <f>'Marketing Engine'!E9</f>
        <v>3900</v>
      </c>
      <c r="E9" s="14">
        <f>'Marketing Engine'!K9</f>
        <v>4.5882352941176467</v>
      </c>
      <c r="F9" s="5" t="str">
        <f>'Marketing Engine'!L9</f>
        <v>🟢 Profitable</v>
      </c>
    </row>
    <row r="10" spans="1:6" ht="20" customHeight="1" x14ac:dyDescent="0.2">
      <c r="A10" s="15" t="str">
        <f>'Marketing Engine'!C10</f>
        <v>Facebook — Retargeting</v>
      </c>
      <c r="B10" s="15" t="str">
        <f>'Marketing Engine'!B10</f>
        <v>Paid Social</v>
      </c>
      <c r="C10" s="18">
        <f>'Marketing Engine'!D10</f>
        <v>620</v>
      </c>
      <c r="D10" s="18">
        <f>'Marketing Engine'!E10</f>
        <v>1980</v>
      </c>
      <c r="E10" s="20">
        <f>'Marketing Engine'!K10</f>
        <v>3.193548387096774</v>
      </c>
      <c r="F10" s="15" t="str">
        <f>'Marketing Engine'!L10</f>
        <v>🟢 Profitable</v>
      </c>
    </row>
    <row r="11" spans="1:6" ht="20" customHeight="1" x14ac:dyDescent="0.2">
      <c r="A11" s="5" t="str">
        <f>'Marketing Engine'!C11</f>
        <v>Spring Trade Show</v>
      </c>
      <c r="B11" s="5" t="str">
        <f>'Marketing Engine'!B11</f>
        <v>Events</v>
      </c>
      <c r="C11" s="12">
        <f>'Marketing Engine'!D11</f>
        <v>2400</v>
      </c>
      <c r="D11" s="12">
        <f>'Marketing Engine'!E11</f>
        <v>1200</v>
      </c>
      <c r="E11" s="14">
        <f>'Marketing Engine'!K11</f>
        <v>0.5</v>
      </c>
      <c r="F11" s="5" t="str">
        <f>'Marketing Engine'!L11</f>
        <v>🔴 Loss-making — stop or review</v>
      </c>
    </row>
    <row r="12" spans="1:6" ht="20" customHeight="1" x14ac:dyDescent="0.2">
      <c r="A12" s="15" t="str">
        <f>'Marketing Engine'!C12</f>
        <v>March Newsletter</v>
      </c>
      <c r="B12" s="15" t="str">
        <f>'Marketing Engine'!B12</f>
        <v>Email</v>
      </c>
      <c r="C12" s="18">
        <f>'Marketing Engine'!D12</f>
        <v>45</v>
      </c>
      <c r="D12" s="18">
        <f>'Marketing Engine'!E12</f>
        <v>890</v>
      </c>
      <c r="E12" s="20">
        <f>'Marketing Engine'!K12</f>
        <v>19.777777777777779</v>
      </c>
      <c r="F12" s="15" t="str">
        <f>'Marketing Engine'!L12</f>
        <v>🟢 Profitable</v>
      </c>
    </row>
    <row r="13" spans="1:6" ht="20" customHeight="1" x14ac:dyDescent="0.2">
      <c r="A13" s="5" t="str">
        <f>'Marketing Engine'!C13</f>
        <v>Local Magazine Ad</v>
      </c>
      <c r="B13" s="5" t="str">
        <f>'Marketing Engine'!B13</f>
        <v>Print</v>
      </c>
      <c r="C13" s="12">
        <f>'Marketing Engine'!D13</f>
        <v>380</v>
      </c>
      <c r="D13" s="12">
        <f>'Marketing Engine'!E13</f>
        <v>220</v>
      </c>
      <c r="E13" s="14">
        <f>'Marketing Engine'!K13</f>
        <v>0.57894736842105265</v>
      </c>
      <c r="F13" s="5" t="str">
        <f>'Marketing Engine'!L13</f>
        <v>🔴 Loss-making — stop or review</v>
      </c>
    </row>
  </sheetData>
  <mergeCells count="3">
    <mergeCell ref="A2:F2"/>
    <mergeCell ref="A1:F1"/>
    <mergeCell ref="A7:F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vt:lpstr>
      <vt:lpstr>How To Guide</vt:lpstr>
      <vt:lpstr>Marketing Engine</vt: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RICHARD MANN</cp:lastModifiedBy>
  <dcterms:created xsi:type="dcterms:W3CDTF">2026-03-22T14:00:40Z</dcterms:created>
  <dcterms:modified xsi:type="dcterms:W3CDTF">2026-03-27T08:58:27Z</dcterms:modified>
  <cp:category/>
</cp:coreProperties>
</file>